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\Desktop\Desktop\crer\EDIVEROLI\documenti\"/>
    </mc:Choice>
  </mc:AlternateContent>
  <bookViews>
    <workbookView xWindow="0" yWindow="0" windowWidth="23040" windowHeight="808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59" i="1"/>
  <c r="C50" i="1"/>
  <c r="B35" i="1"/>
  <c r="B34" i="1"/>
  <c r="C39" i="1" s="1"/>
  <c r="C32" i="1"/>
  <c r="C24" i="1"/>
  <c r="B22" i="1"/>
  <c r="C13" i="1"/>
  <c r="B6" i="1"/>
  <c r="B61" i="1" s="1"/>
  <c r="C7" i="1" l="1"/>
  <c r="C61" i="1" s="1"/>
</calcChain>
</file>

<file path=xl/sharedStrings.xml><?xml version="1.0" encoding="utf-8"?>
<sst xmlns="http://schemas.openxmlformats.org/spreadsheetml/2006/main" count="43" uniqueCount="43">
  <si>
    <t>COSTI R.S.A. EBRAICA CONTABILIZZATI NEL 2021</t>
  </si>
  <si>
    <t>TIPOLOGIA COSTO</t>
  </si>
  <si>
    <t>COSTO</t>
  </si>
  <si>
    <t>COSTO TOTALE PER CATEGORIA</t>
  </si>
  <si>
    <t>ACQUISTI MEDICINALI E PRESIDI SANITARI</t>
  </si>
  <si>
    <t>ACQUISTO MATERIALI PULIZIA/CONSUMO/VARI</t>
  </si>
  <si>
    <t>SPESE CATERING PER MENSA</t>
  </si>
  <si>
    <t>ALTRE SPESE VITTO</t>
  </si>
  <si>
    <t>SPESE LAVANDERIA BAGNO/LETTO/CUCINA</t>
  </si>
  <si>
    <t>SPESE SMALTIMENTO RIFIUTI SPECIALI</t>
  </si>
  <si>
    <t>TRASPORTI</t>
  </si>
  <si>
    <t>ACQUISTO ATTREZZ.MINUTA E MAT.MANUTENZ.</t>
  </si>
  <si>
    <t>SPESE POSTALI</t>
  </si>
  <si>
    <t>SPESE CANCELLERIA</t>
  </si>
  <si>
    <t>ASSICURAZIONI VARIE</t>
  </si>
  <si>
    <t>VALORI BOLLATI E CONCESS. GOVERNATIVE</t>
  </si>
  <si>
    <t>ABBONAMENTI LIBRI PUBBLICAZIONI</t>
  </si>
  <si>
    <t>ALTRE SPESE AMMIN.VE E GENERALI</t>
  </si>
  <si>
    <t>SPESE PER ATTIVITA' RICREATIVE</t>
  </si>
  <si>
    <t>UTENZE</t>
  </si>
  <si>
    <t>SPESE TELEFONICHE</t>
  </si>
  <si>
    <t>SPESE MANUTENZIONI ORDINARIE</t>
  </si>
  <si>
    <t>SPESE MANUTENZIONI EXTRA CONTRATTUALI</t>
  </si>
  <si>
    <t>STIPENDI E SALARI</t>
  </si>
  <si>
    <t>ONERI SOCIALI COMPRESO INAIL</t>
  </si>
  <si>
    <t>INCENTIVI E TRANSAZIONI</t>
  </si>
  <si>
    <t>ALTRI ONERI DEL PERSONALE</t>
  </si>
  <si>
    <t>VISITE MEDICHE E ANALISI AI DIPENDENTI</t>
  </si>
  <si>
    <t>CONSULENZE TECNICHE</t>
  </si>
  <si>
    <t>CONSULENZE NOTARILI</t>
  </si>
  <si>
    <t xml:space="preserve">CONSULENZE MEDICHE E SANITARIE </t>
  </si>
  <si>
    <t>SPESE SANIFICAZIONE COVID</t>
  </si>
  <si>
    <t>SPESE PARAMEDICHE DI TERZI</t>
  </si>
  <si>
    <t>CONSULENZE INFORMATICHE</t>
  </si>
  <si>
    <t>CONSULENZE OCCASIONALI</t>
  </si>
  <si>
    <t>CONTRIBUTI CASSA PREV. SU CONSUL.</t>
  </si>
  <si>
    <t>RIMBORSI SPESE A CONSUL.</t>
  </si>
  <si>
    <t>AMMORTAMENTI</t>
  </si>
  <si>
    <t>ALTRE IMPOSTE</t>
  </si>
  <si>
    <t>SOPRAVVENIENZE PASSIVE</t>
  </si>
  <si>
    <t>COSTI NON DI COMPETENZA</t>
  </si>
  <si>
    <t>SPESE E PERDITE INDEDUCIBILI</t>
  </si>
  <si>
    <t>TOTALE COSTI CONTABILIZZATI PER RSA EBRAICA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</si>
</sst>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1" fillId="0" borderId="0" xfId="0" applyFont="1"/>
    <xf numFmtId="0" fontId="0" fillId="0" borderId="0" xfId="0" applyBorder="1"/>
    <xf numFmtId="4" fontId="0" fillId="0" borderId="1" xfId="0" applyNumberFormat="1" applyFill="1" applyBorder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37" workbookViewId="0">
      <selection activeCell="I55" sqref="I55"/>
    </sheetView>
  </sheetViews>
  <sheetFormatPr defaultRowHeight="14.4" x14ac:dyDescent="0.3"/>
  <cols>
    <col min="1" max="1" width="45.33203125" customWidth="1"/>
    <col min="2" max="2" width="11" customWidth="1"/>
    <col min="3" max="3" width="11.6640625" customWidth="1"/>
  </cols>
  <sheetData>
    <row r="1" spans="1:4" x14ac:dyDescent="0.3">
      <c r="A1" s="7" t="s">
        <v>0</v>
      </c>
    </row>
    <row r="4" spans="1:4" ht="43.2" x14ac:dyDescent="0.3">
      <c r="A4" s="1" t="s">
        <v>1</v>
      </c>
      <c r="B4" s="1" t="s">
        <v>2</v>
      </c>
      <c r="C4" s="2" t="s">
        <v>3</v>
      </c>
    </row>
    <row r="5" spans="1:4" x14ac:dyDescent="0.3">
      <c r="A5" t="s">
        <v>4</v>
      </c>
      <c r="B5" s="3">
        <v>22619.82</v>
      </c>
    </row>
    <row r="6" spans="1:4" ht="15" thickBot="1" x14ac:dyDescent="0.35">
      <c r="A6" t="s">
        <v>5</v>
      </c>
      <c r="B6" s="5">
        <f>1355.86+3271.97+854.25</f>
        <v>5482.08</v>
      </c>
      <c r="C6" s="3"/>
      <c r="D6" s="3"/>
    </row>
    <row r="7" spans="1:4" ht="15" thickTop="1" x14ac:dyDescent="0.3">
      <c r="B7" s="3"/>
      <c r="C7" s="4">
        <f>+B5+B6</f>
        <v>28101.9</v>
      </c>
      <c r="D7" s="3"/>
    </row>
    <row r="8" spans="1:4" x14ac:dyDescent="0.3">
      <c r="B8" s="3"/>
      <c r="C8" s="3"/>
      <c r="D8" s="3"/>
    </row>
    <row r="9" spans="1:4" x14ac:dyDescent="0.3">
      <c r="A9" t="s">
        <v>6</v>
      </c>
      <c r="B9" s="3">
        <v>95011.25</v>
      </c>
      <c r="C9" s="3"/>
      <c r="D9" s="3"/>
    </row>
    <row r="10" spans="1:4" x14ac:dyDescent="0.3">
      <c r="A10" t="s">
        <v>7</v>
      </c>
      <c r="B10" s="3">
        <v>11422.89</v>
      </c>
      <c r="C10" s="3"/>
      <c r="D10" s="3"/>
    </row>
    <row r="11" spans="1:4" x14ac:dyDescent="0.3">
      <c r="A11" t="s">
        <v>8</v>
      </c>
      <c r="B11" s="3">
        <v>25542</v>
      </c>
      <c r="C11" s="3"/>
      <c r="D11" s="3"/>
    </row>
    <row r="12" spans="1:4" ht="15" thickBot="1" x14ac:dyDescent="0.35">
      <c r="A12" t="s">
        <v>9</v>
      </c>
      <c r="B12" s="5">
        <v>4707.96</v>
      </c>
      <c r="C12" s="3"/>
      <c r="D12" s="3"/>
    </row>
    <row r="13" spans="1:4" ht="15" thickTop="1" x14ac:dyDescent="0.3">
      <c r="B13" s="3"/>
      <c r="C13" s="4">
        <f>+B9+B10+B11+B12</f>
        <v>136684.1</v>
      </c>
      <c r="D13" s="3"/>
    </row>
    <row r="14" spans="1:4" x14ac:dyDescent="0.3">
      <c r="B14" s="3"/>
      <c r="C14" s="3"/>
      <c r="D14" s="3"/>
    </row>
    <row r="15" spans="1:4" x14ac:dyDescent="0.3">
      <c r="A15" t="s">
        <v>11</v>
      </c>
      <c r="B15" s="3">
        <v>3481.35</v>
      </c>
      <c r="C15" s="3"/>
      <c r="D15" s="3"/>
    </row>
    <row r="16" spans="1:4" x14ac:dyDescent="0.3">
      <c r="A16" t="s">
        <v>10</v>
      </c>
      <c r="B16">
        <v>198.33</v>
      </c>
    </row>
    <row r="17" spans="1:3" x14ac:dyDescent="0.3">
      <c r="A17" t="s">
        <v>13</v>
      </c>
      <c r="B17" s="3">
        <v>1324.04</v>
      </c>
    </row>
    <row r="18" spans="1:3" x14ac:dyDescent="0.3">
      <c r="A18" t="s">
        <v>12</v>
      </c>
      <c r="B18" s="3">
        <v>36.92</v>
      </c>
    </row>
    <row r="19" spans="1:3" x14ac:dyDescent="0.3">
      <c r="A19" t="s">
        <v>14</v>
      </c>
      <c r="B19" s="3">
        <v>2826.95</v>
      </c>
    </row>
    <row r="20" spans="1:3" x14ac:dyDescent="0.3">
      <c r="A20" t="s">
        <v>15</v>
      </c>
      <c r="B20" s="3">
        <v>624</v>
      </c>
    </row>
    <row r="21" spans="1:3" x14ac:dyDescent="0.3">
      <c r="A21" t="s">
        <v>16</v>
      </c>
      <c r="B21" s="3">
        <v>1800.85</v>
      </c>
    </row>
    <row r="22" spans="1:3" x14ac:dyDescent="0.3">
      <c r="A22" t="s">
        <v>17</v>
      </c>
      <c r="B22">
        <f>45.27+156.4</f>
        <v>201.67000000000002</v>
      </c>
    </row>
    <row r="23" spans="1:3" ht="15" thickBot="1" x14ac:dyDescent="0.35">
      <c r="A23" t="s">
        <v>18</v>
      </c>
      <c r="B23" s="5">
        <v>25.16</v>
      </c>
    </row>
    <row r="24" spans="1:3" ht="15" thickTop="1" x14ac:dyDescent="0.3">
      <c r="C24" s="4">
        <f>+B15+B16+B17+B18+B19+B20+B21+B22+B23</f>
        <v>10519.27</v>
      </c>
    </row>
    <row r="26" spans="1:3" x14ac:dyDescent="0.3">
      <c r="A26" t="s">
        <v>19</v>
      </c>
    </row>
    <row r="27" spans="1:3" ht="15" thickBot="1" x14ac:dyDescent="0.35">
      <c r="A27" t="s">
        <v>20</v>
      </c>
      <c r="B27" s="6">
        <v>880.42</v>
      </c>
    </row>
    <row r="28" spans="1:3" ht="15" thickTop="1" x14ac:dyDescent="0.3">
      <c r="B28" s="8"/>
      <c r="C28" s="7">
        <f>+B27</f>
        <v>880.42</v>
      </c>
    </row>
    <row r="29" spans="1:3" x14ac:dyDescent="0.3">
      <c r="C29" s="7"/>
    </row>
    <row r="30" spans="1:3" x14ac:dyDescent="0.3">
      <c r="A30" t="s">
        <v>21</v>
      </c>
      <c r="B30" s="3">
        <v>1798.63</v>
      </c>
    </row>
    <row r="31" spans="1:3" ht="15" thickBot="1" x14ac:dyDescent="0.35">
      <c r="A31" t="s">
        <v>22</v>
      </c>
      <c r="B31" s="5">
        <v>3406.56</v>
      </c>
    </row>
    <row r="32" spans="1:3" ht="15" thickTop="1" x14ac:dyDescent="0.3">
      <c r="B32" s="3"/>
      <c r="C32" s="4">
        <f>+B30+B31</f>
        <v>5205.1900000000005</v>
      </c>
    </row>
    <row r="33" spans="1:3" x14ac:dyDescent="0.3">
      <c r="B33" s="3"/>
    </row>
    <row r="34" spans="1:3" x14ac:dyDescent="0.3">
      <c r="A34" t="s">
        <v>23</v>
      </c>
      <c r="B34" s="3">
        <f>371129.52+11375.51</f>
        <v>382505.03</v>
      </c>
    </row>
    <row r="35" spans="1:3" x14ac:dyDescent="0.3">
      <c r="A35" t="s">
        <v>24</v>
      </c>
      <c r="B35" s="3">
        <f>100859.95+5614.1</f>
        <v>106474.05</v>
      </c>
    </row>
    <row r="36" spans="1:3" x14ac:dyDescent="0.3">
      <c r="A36" t="s">
        <v>25</v>
      </c>
      <c r="B36" s="3">
        <v>10953.71</v>
      </c>
    </row>
    <row r="37" spans="1:3" x14ac:dyDescent="0.3">
      <c r="A37" t="s">
        <v>26</v>
      </c>
      <c r="B37" s="3">
        <v>3222.34</v>
      </c>
    </row>
    <row r="38" spans="1:3" ht="15" thickBot="1" x14ac:dyDescent="0.35">
      <c r="A38" t="s">
        <v>27</v>
      </c>
      <c r="B38" s="5">
        <v>12203.07</v>
      </c>
    </row>
    <row r="39" spans="1:3" ht="15" thickTop="1" x14ac:dyDescent="0.3">
      <c r="B39" s="3"/>
      <c r="C39" s="4">
        <f>+B34+B35+B36+B37+B38</f>
        <v>515358.20000000007</v>
      </c>
    </row>
    <row r="40" spans="1:3" x14ac:dyDescent="0.3">
      <c r="B40" s="3"/>
    </row>
    <row r="41" spans="1:3" x14ac:dyDescent="0.3">
      <c r="A41" t="s">
        <v>28</v>
      </c>
      <c r="B41" s="3">
        <v>810</v>
      </c>
    </row>
    <row r="42" spans="1:3" x14ac:dyDescent="0.3">
      <c r="A42" t="s">
        <v>29</v>
      </c>
      <c r="B42" s="3">
        <v>2500</v>
      </c>
    </row>
    <row r="43" spans="1:3" x14ac:dyDescent="0.3">
      <c r="A43" t="s">
        <v>30</v>
      </c>
      <c r="B43" s="3">
        <v>95160</v>
      </c>
    </row>
    <row r="44" spans="1:3" x14ac:dyDescent="0.3">
      <c r="A44" t="s">
        <v>31</v>
      </c>
      <c r="B44" s="3">
        <v>360</v>
      </c>
    </row>
    <row r="45" spans="1:3" x14ac:dyDescent="0.3">
      <c r="A45" t="s">
        <v>32</v>
      </c>
      <c r="B45" s="3">
        <v>150163.32999999999</v>
      </c>
    </row>
    <row r="46" spans="1:3" x14ac:dyDescent="0.3">
      <c r="A46" t="s">
        <v>33</v>
      </c>
      <c r="B46" s="3">
        <v>174</v>
      </c>
    </row>
    <row r="47" spans="1:3" x14ac:dyDescent="0.3">
      <c r="A47" t="s">
        <v>34</v>
      </c>
      <c r="B47" s="3">
        <v>2000</v>
      </c>
    </row>
    <row r="48" spans="1:3" x14ac:dyDescent="0.3">
      <c r="A48" t="s">
        <v>35</v>
      </c>
      <c r="B48" s="3">
        <v>2399.6</v>
      </c>
    </row>
    <row r="49" spans="1:7" ht="15" thickBot="1" x14ac:dyDescent="0.35">
      <c r="A49" t="s">
        <v>36</v>
      </c>
      <c r="B49" s="5">
        <v>466.94</v>
      </c>
    </row>
    <row r="50" spans="1:7" ht="15" thickTop="1" x14ac:dyDescent="0.3">
      <c r="C50" s="4">
        <f>+B41+B42+B43+B44+B45+B46+B47+B48+B49</f>
        <v>254033.87</v>
      </c>
    </row>
    <row r="52" spans="1:7" ht="15" thickBot="1" x14ac:dyDescent="0.35">
      <c r="A52" t="s">
        <v>37</v>
      </c>
      <c r="B52" s="9">
        <v>11453.53</v>
      </c>
    </row>
    <row r="53" spans="1:7" ht="15" thickTop="1" x14ac:dyDescent="0.3">
      <c r="C53" s="4">
        <v>11453.53</v>
      </c>
    </row>
    <row r="55" spans="1:7" x14ac:dyDescent="0.3">
      <c r="A55" t="s">
        <v>38</v>
      </c>
      <c r="B55" s="10">
        <v>567.6</v>
      </c>
    </row>
    <row r="56" spans="1:7" x14ac:dyDescent="0.3">
      <c r="A56" t="s">
        <v>39</v>
      </c>
      <c r="B56">
        <v>684.71</v>
      </c>
    </row>
    <row r="57" spans="1:7" x14ac:dyDescent="0.3">
      <c r="A57" t="s">
        <v>40</v>
      </c>
      <c r="B57">
        <v>485.51</v>
      </c>
    </row>
    <row r="58" spans="1:7" ht="15" thickBot="1" x14ac:dyDescent="0.35">
      <c r="A58" t="s">
        <v>41</v>
      </c>
      <c r="B58" s="6">
        <v>104.46</v>
      </c>
    </row>
    <row r="59" spans="1:7" ht="15" thickTop="1" x14ac:dyDescent="0.3">
      <c r="C59" s="4">
        <f>+B55+B56+B57+B58</f>
        <v>1842.28</v>
      </c>
    </row>
    <row r="61" spans="1:7" x14ac:dyDescent="0.3">
      <c r="A61" s="7" t="s">
        <v>42</v>
      </c>
      <c r="B61" s="4">
        <f>SUM(B5:B60)</f>
        <v>964078.75999999978</v>
      </c>
      <c r="C61" s="4">
        <f>SUM(C5:C60)</f>
        <v>964078.76000000013</v>
      </c>
      <c r="G6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</cp:lastModifiedBy>
  <cp:lastPrinted>2023-05-16T15:43:23Z</cp:lastPrinted>
  <dcterms:created xsi:type="dcterms:W3CDTF">2023-05-16T15:18:20Z</dcterms:created>
  <dcterms:modified xsi:type="dcterms:W3CDTF">2023-05-16T15:46:47Z</dcterms:modified>
</cp:coreProperties>
</file>